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<sst xmlns="http://schemas.openxmlformats.org/spreadsheetml/2006/main" count="35" uniqueCount="28">
  <si>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testa</t>
  </si>
  <si>
    <t>guarnizione</t>
  </si>
  <si>
    <t>cilindro</t>
  </si>
  <si>
    <t>Media</t>
  </si>
  <si>
    <t>Somma</t>
  </si>
  <si>
    <t>Altezza</t>
  </si>
  <si>
    <t>[(98/2)*(98/2)*3,141592]*2,565</t>
  </si>
  <si>
    <t>Volume  =</t>
  </si>
  <si>
    <t>cm cubi</t>
  </si>
  <si>
    <t>Volume fisso non soggetto a variazioni</t>
  </si>
  <si>
    <t>[(98/2)*(98/2)*3,141592]*X=14266,33</t>
  </si>
  <si>
    <t>aspir (A)</t>
  </si>
  <si>
    <t>scarico (S)</t>
  </si>
  <si>
    <t>destra (Dx)</t>
  </si>
  <si>
    <t>sinistra (Sx)</t>
  </si>
  <si>
    <t>Diametro</t>
  </si>
  <si>
    <t>mm</t>
  </si>
  <si>
    <t>Camera di scoppio rilevata (RCG 10,66)</t>
  </si>
  <si>
    <t>Camera di scoppio dichiarata da Gilera (RCG 10,5)</t>
  </si>
  <si>
    <t>Camera di scoppio media ad oggi (RCG 10,58)</t>
  </si>
  <si>
    <t>Camera di scoppio da ottenere (RCG 11,5)</t>
  </si>
  <si>
    <t>Distanza (mm) pistone-testa da ottenere</t>
  </si>
  <si>
    <t>Altezza complessiva ad oggi</t>
  </si>
  <si>
    <t>mm da asportare sul piano della testa</t>
  </si>
  <si>
    <t>Volume cilindro ("disco") dentro camera di scoppio (che dovrà variare secondo le esigenze)</t>
  </si>
  <si>
    <t xml:space="preserve">Volume ("disco") da ottenere </t>
  </si>
  <si>
    <t>X=</t>
  </si>
  <si>
    <t>14266,33/[(98/2)*(98/2)*3,141592]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</si>
</sst>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41" fontId="0" fillId="0" borderId="0" xfId="16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114300</xdr:rowOff>
    </xdr:from>
    <xdr:to>
      <xdr:col>3</xdr:col>
      <xdr:colOff>123825</xdr:colOff>
      <xdr:row>24</xdr:row>
      <xdr:rowOff>57150</xdr:rowOff>
    </xdr:to>
    <xdr:sp>
      <xdr:nvSpPr>
        <xdr:cNvPr id="1" name="Oval 1"/>
        <xdr:cNvSpPr>
          <a:spLocks/>
        </xdr:cNvSpPr>
      </xdr:nvSpPr>
      <xdr:spPr>
        <a:xfrm>
          <a:off x="1304925" y="3676650"/>
          <a:ext cx="971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24</xdr:row>
      <xdr:rowOff>57150</xdr:rowOff>
    </xdr:from>
    <xdr:to>
      <xdr:col>2</xdr:col>
      <xdr:colOff>352425</xdr:colOff>
      <xdr:row>27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200150" y="3943350"/>
          <a:ext cx="533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24</xdr:row>
      <xdr:rowOff>66675</xdr:rowOff>
    </xdr:from>
    <xdr:to>
      <xdr:col>3</xdr:col>
      <xdr:colOff>161925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752600" y="3952875"/>
          <a:ext cx="561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</xdr:row>
      <xdr:rowOff>142875</xdr:rowOff>
    </xdr:from>
    <xdr:to>
      <xdr:col>11</xdr:col>
      <xdr:colOff>85725</xdr:colOff>
      <xdr:row>13</xdr:row>
      <xdr:rowOff>104775</xdr:rowOff>
    </xdr:to>
    <xdr:sp>
      <xdr:nvSpPr>
        <xdr:cNvPr id="4" name="Oval 4"/>
        <xdr:cNvSpPr>
          <a:spLocks/>
        </xdr:cNvSpPr>
      </xdr:nvSpPr>
      <xdr:spPr>
        <a:xfrm>
          <a:off x="5400675" y="304800"/>
          <a:ext cx="1905000" cy="1905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7</xdr:row>
      <xdr:rowOff>104775</xdr:rowOff>
    </xdr:from>
    <xdr:to>
      <xdr:col>8</xdr:col>
      <xdr:colOff>133350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257800" y="123825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7</xdr:row>
      <xdr:rowOff>104775</xdr:rowOff>
    </xdr:from>
    <xdr:to>
      <xdr:col>11</xdr:col>
      <xdr:colOff>209550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7162800" y="123825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</xdr:row>
      <xdr:rowOff>85725</xdr:rowOff>
    </xdr:from>
    <xdr:to>
      <xdr:col>9</xdr:col>
      <xdr:colOff>352425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>
          <a:off x="6353175" y="247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19050</xdr:rowOff>
    </xdr:from>
    <xdr:to>
      <xdr:col>9</xdr:col>
      <xdr:colOff>352425</xdr:colOff>
      <xdr:row>14</xdr:row>
      <xdr:rowOff>28575</xdr:rowOff>
    </xdr:to>
    <xdr:sp>
      <xdr:nvSpPr>
        <xdr:cNvPr id="8" name="Line 8"/>
        <xdr:cNvSpPr>
          <a:spLocks/>
        </xdr:cNvSpPr>
      </xdr:nvSpPr>
      <xdr:spPr>
        <a:xfrm>
          <a:off x="6353175" y="21240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276225</xdr:colOff>
      <xdr:row>0</xdr:row>
      <xdr:rowOff>66675</xdr:rowOff>
    </xdr:from>
    <xdr:ext cx="200025" cy="238125"/>
    <xdr:sp>
      <xdr:nvSpPr>
        <xdr:cNvPr id="9" name="TextBox 10"/>
        <xdr:cNvSpPr txBox="1">
          <a:spLocks noChangeArrowheads="1"/>
        </xdr:cNvSpPr>
      </xdr:nvSpPr>
      <xdr:spPr>
        <a:xfrm>
          <a:off x="6276975" y="666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257175</xdr:colOff>
      <xdr:row>14</xdr:row>
      <xdr:rowOff>28575</xdr:rowOff>
    </xdr:from>
    <xdr:ext cx="200025" cy="238125"/>
    <xdr:sp>
      <xdr:nvSpPr>
        <xdr:cNvPr id="10" name="TextBox 11"/>
        <xdr:cNvSpPr txBox="1">
          <a:spLocks noChangeArrowheads="1"/>
        </xdr:cNvSpPr>
      </xdr:nvSpPr>
      <xdr:spPr>
        <a:xfrm>
          <a:off x="6257925" y="22955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oneCellAnchor>
  <xdr:oneCellAnchor>
    <xdr:from>
      <xdr:col>11</xdr:col>
      <xdr:colOff>276225</xdr:colOff>
      <xdr:row>6</xdr:row>
      <xdr:rowOff>152400</xdr:rowOff>
    </xdr:from>
    <xdr:ext cx="285750" cy="238125"/>
    <xdr:sp>
      <xdr:nvSpPr>
        <xdr:cNvPr id="11" name="TextBox 12"/>
        <xdr:cNvSpPr txBox="1">
          <a:spLocks noChangeArrowheads="1"/>
        </xdr:cNvSpPr>
      </xdr:nvSpPr>
      <xdr:spPr>
        <a:xfrm>
          <a:off x="7496175" y="11239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Sx</a:t>
          </a:r>
        </a:p>
      </xdr:txBody>
    </xdr:sp>
    <xdr:clientData/>
  </xdr:oneCellAnchor>
  <xdr:oneCellAnchor>
    <xdr:from>
      <xdr:col>7</xdr:col>
      <xdr:colOff>228600</xdr:colOff>
      <xdr:row>6</xdr:row>
      <xdr:rowOff>152400</xdr:rowOff>
    </xdr:from>
    <xdr:ext cx="295275" cy="238125"/>
    <xdr:sp>
      <xdr:nvSpPr>
        <xdr:cNvPr id="12" name="TextBox 13"/>
        <xdr:cNvSpPr txBox="1">
          <a:spLocks noChangeArrowheads="1"/>
        </xdr:cNvSpPr>
      </xdr:nvSpPr>
      <xdr:spPr>
        <a:xfrm>
          <a:off x="5010150" y="11239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Dx</a:t>
          </a:r>
        </a:p>
      </xdr:txBody>
    </xdr:sp>
    <xdr:clientData/>
  </xdr:oneCellAnchor>
  <xdr:twoCellAnchor>
    <xdr:from>
      <xdr:col>2</xdr:col>
      <xdr:colOff>542925</xdr:colOff>
      <xdr:row>16</xdr:row>
      <xdr:rowOff>28575</xdr:rowOff>
    </xdr:from>
    <xdr:to>
      <xdr:col>2</xdr:col>
      <xdr:colOff>542925</xdr:colOff>
      <xdr:row>16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1924050" y="2619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17</xdr:row>
      <xdr:rowOff>104775</xdr:rowOff>
    </xdr:from>
    <xdr:to>
      <xdr:col>1</xdr:col>
      <xdr:colOff>104775</xdr:colOff>
      <xdr:row>28</xdr:row>
      <xdr:rowOff>57150</xdr:rowOff>
    </xdr:to>
    <xdr:sp>
      <xdr:nvSpPr>
        <xdr:cNvPr id="14" name="AutoShape 16"/>
        <xdr:cNvSpPr>
          <a:spLocks/>
        </xdr:cNvSpPr>
      </xdr:nvSpPr>
      <xdr:spPr>
        <a:xfrm>
          <a:off x="180975" y="2857500"/>
          <a:ext cx="695325" cy="1733550"/>
        </a:xfrm>
        <a:custGeom>
          <a:pathLst>
            <a:path h="182" w="73">
              <a:moveTo>
                <a:pt x="60" y="0"/>
              </a:moveTo>
              <a:cubicBezTo>
                <a:pt x="30" y="26"/>
                <a:pt x="0" y="52"/>
                <a:pt x="2" y="82"/>
              </a:cubicBezTo>
              <a:cubicBezTo>
                <a:pt x="4" y="112"/>
                <a:pt x="61" y="165"/>
                <a:pt x="73" y="18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142875</xdr:rowOff>
    </xdr:from>
    <xdr:to>
      <xdr:col>2</xdr:col>
      <xdr:colOff>762000</xdr:colOff>
      <xdr:row>30</xdr:row>
      <xdr:rowOff>19050</xdr:rowOff>
    </xdr:to>
    <xdr:sp>
      <xdr:nvSpPr>
        <xdr:cNvPr id="15" name="Line 17"/>
        <xdr:cNvSpPr>
          <a:spLocks/>
        </xdr:cNvSpPr>
      </xdr:nvSpPr>
      <xdr:spPr>
        <a:xfrm>
          <a:off x="1381125" y="46767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85725</xdr:rowOff>
    </xdr:from>
    <xdr:to>
      <xdr:col>2</xdr:col>
      <xdr:colOff>209550</xdr:colOff>
      <xdr:row>40</xdr:row>
      <xdr:rowOff>19050</xdr:rowOff>
    </xdr:to>
    <xdr:sp>
      <xdr:nvSpPr>
        <xdr:cNvPr id="16" name="AutoShape 18"/>
        <xdr:cNvSpPr>
          <a:spLocks/>
        </xdr:cNvSpPr>
      </xdr:nvSpPr>
      <xdr:spPr>
        <a:xfrm>
          <a:off x="142875" y="5753100"/>
          <a:ext cx="1447800" cy="742950"/>
        </a:xfrm>
        <a:prstGeom prst="wedgeRoundRectCallout">
          <a:avLst>
            <a:gd name="adj1" fmla="val 38814"/>
            <a:gd name="adj2" fmla="val -101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Equazione per ricavare l'altezza del "disco" che è inserito dentro la camera di scoppio</a:t>
          </a:r>
        </a:p>
      </xdr:txBody>
    </xdr:sp>
    <xdr:clientData/>
  </xdr:twoCellAnchor>
  <xdr:twoCellAnchor>
    <xdr:from>
      <xdr:col>5</xdr:col>
      <xdr:colOff>323850</xdr:colOff>
      <xdr:row>2</xdr:row>
      <xdr:rowOff>47625</xdr:rowOff>
    </xdr:from>
    <xdr:to>
      <xdr:col>5</xdr:col>
      <xdr:colOff>323850</xdr:colOff>
      <xdr:row>6</xdr:row>
      <xdr:rowOff>85725</xdr:rowOff>
    </xdr:to>
    <xdr:sp>
      <xdr:nvSpPr>
        <xdr:cNvPr id="17" name="Line 19"/>
        <xdr:cNvSpPr>
          <a:spLocks/>
        </xdr:cNvSpPr>
      </xdr:nvSpPr>
      <xdr:spPr>
        <a:xfrm>
          <a:off x="3886200" y="3714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66675</xdr:rowOff>
    </xdr:from>
    <xdr:to>
      <xdr:col>2</xdr:col>
      <xdr:colOff>485775</xdr:colOff>
      <xdr:row>14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1866900" y="217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19050</xdr:rowOff>
    </xdr:from>
    <xdr:to>
      <xdr:col>1</xdr:col>
      <xdr:colOff>38100</xdr:colOff>
      <xdr:row>28</xdr:row>
      <xdr:rowOff>19050</xdr:rowOff>
    </xdr:to>
    <xdr:sp>
      <xdr:nvSpPr>
        <xdr:cNvPr id="19" name="Line 21"/>
        <xdr:cNvSpPr>
          <a:spLocks/>
        </xdr:cNvSpPr>
      </xdr:nvSpPr>
      <xdr:spPr>
        <a:xfrm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workbookViewId="0" topLeftCell="A4">
      <selection activeCell="M33" sqref="M33"/>
    </sheetView>
  </sheetViews>
  <sheetFormatPr defaultColWidth="9.140625" defaultRowHeight="12.75"/>
  <cols>
    <col min="1" max="1" width="11.57421875" style="0" bestFit="1" customWidth="1"/>
    <col min="3" max="3" width="11.57421875" style="0" customWidth="1"/>
    <col min="4" max="4" width="12.00390625" style="0" bestFit="1" customWidth="1"/>
    <col min="13" max="13" width="10.28125" style="0" bestFit="1" customWidth="1"/>
  </cols>
  <sheetData>
    <row r="2" spans="1:6" ht="12.75">
      <c r="A2" s="1"/>
      <c r="B2" s="3" t="s">
        <v>0</v>
      </c>
      <c r="C2" s="3" t="s">
        <v>1</v>
      </c>
      <c r="D2" s="3" t="s">
        <v>2</v>
      </c>
      <c r="F2" t="s">
        <v>4</v>
      </c>
    </row>
    <row r="3" spans="1:4" ht="12.75">
      <c r="A3" s="3" t="s">
        <v>11</v>
      </c>
      <c r="B3" s="1">
        <v>0.925</v>
      </c>
      <c r="C3" s="1">
        <v>1.075</v>
      </c>
      <c r="D3" s="1">
        <v>0.525</v>
      </c>
    </row>
    <row r="4" spans="1:4" ht="12.75">
      <c r="A4" s="3" t="s">
        <v>12</v>
      </c>
      <c r="B4" s="1">
        <v>0.925</v>
      </c>
      <c r="C4" s="1">
        <v>1.145</v>
      </c>
      <c r="D4" s="1">
        <v>0.675</v>
      </c>
    </row>
    <row r="5" spans="1:4" ht="12.75">
      <c r="A5" s="3" t="s">
        <v>13</v>
      </c>
      <c r="B5" s="1">
        <v>0.825</v>
      </c>
      <c r="C5" s="1">
        <v>1.095</v>
      </c>
      <c r="D5" s="1">
        <v>0.625</v>
      </c>
    </row>
    <row r="6" spans="1:4" ht="12.75">
      <c r="A6" s="3" t="s">
        <v>14</v>
      </c>
      <c r="B6" s="1">
        <v>0.825</v>
      </c>
      <c r="C6" s="2">
        <v>1.095</v>
      </c>
      <c r="D6" s="1">
        <v>0.525</v>
      </c>
    </row>
    <row r="7" ht="12.75">
      <c r="A7" s="4"/>
    </row>
    <row r="8" spans="1:7" ht="12.75">
      <c r="A8" s="3" t="s">
        <v>3</v>
      </c>
      <c r="B8" s="1">
        <f>AVERAGE(B3:B6)</f>
        <v>0.875</v>
      </c>
      <c r="C8" s="1">
        <f>AVERAGE(C3:C6)</f>
        <v>1.1024999999999998</v>
      </c>
      <c r="D8" s="1">
        <f>AVERAGE(D3:D6)</f>
        <v>0.5875</v>
      </c>
      <c r="F8">
        <f>B8+C8+D8</f>
        <v>2.565</v>
      </c>
      <c r="G8" t="s">
        <v>16</v>
      </c>
    </row>
    <row r="12" spans="2:4" ht="12.75">
      <c r="B12" t="s">
        <v>15</v>
      </c>
      <c r="C12">
        <v>98</v>
      </c>
      <c r="D12" t="s">
        <v>16</v>
      </c>
    </row>
    <row r="13" spans="2:4" ht="12.75">
      <c r="B13" t="s">
        <v>5</v>
      </c>
      <c r="C13">
        <f>F8</f>
        <v>2.565</v>
      </c>
      <c r="D13" t="s">
        <v>16</v>
      </c>
    </row>
    <row r="16" spans="2:3" ht="12.75">
      <c r="B16" t="s">
        <v>7</v>
      </c>
      <c r="C16" t="s">
        <v>6</v>
      </c>
    </row>
    <row r="18" spans="2:6" ht="12.75">
      <c r="B18" s="5">
        <v>1</v>
      </c>
      <c r="C18">
        <v>19.3476985</v>
      </c>
      <c r="D18" t="s">
        <v>8</v>
      </c>
      <c r="F18" t="s">
        <v>24</v>
      </c>
    </row>
    <row r="19" ht="12.75">
      <c r="B19" s="5"/>
    </row>
    <row r="20" spans="2:6" ht="12.75">
      <c r="B20" s="5">
        <v>2</v>
      </c>
      <c r="C20">
        <v>57.727</v>
      </c>
      <c r="D20" t="s">
        <v>8</v>
      </c>
      <c r="F20" t="s">
        <v>17</v>
      </c>
    </row>
    <row r="21" ht="12.75">
      <c r="B21" s="5"/>
    </row>
    <row r="22" spans="2:6" ht="12.75">
      <c r="B22" s="5">
        <v>3</v>
      </c>
      <c r="C22">
        <f>558.18063/9.5</f>
        <v>58.75585578947368</v>
      </c>
      <c r="D22" t="s">
        <v>8</v>
      </c>
      <c r="F22" t="s">
        <v>18</v>
      </c>
    </row>
    <row r="23" ht="12.75">
      <c r="B23" s="5"/>
    </row>
    <row r="24" spans="2:6" ht="12.75">
      <c r="B24" s="5">
        <v>4</v>
      </c>
      <c r="C24">
        <f>AVERAGE(C20,C22)</f>
        <v>58.24142789473684</v>
      </c>
      <c r="D24" t="s">
        <v>8</v>
      </c>
      <c r="F24" t="s">
        <v>19</v>
      </c>
    </row>
    <row r="25" ht="12.75">
      <c r="B25" s="5"/>
    </row>
    <row r="26" spans="2:6" ht="12.75">
      <c r="B26" s="5">
        <v>5</v>
      </c>
      <c r="C26">
        <f>558.18063/10.5</f>
        <v>53.160059999999994</v>
      </c>
      <c r="D26" t="s">
        <v>8</v>
      </c>
      <c r="F26" t="s">
        <v>20</v>
      </c>
    </row>
    <row r="27" spans="11:13" ht="12.75">
      <c r="K27" s="10"/>
      <c r="M27" s="12"/>
    </row>
    <row r="28" ht="12.75">
      <c r="K28" s="10"/>
    </row>
    <row r="29" spans="2:13" ht="12.75">
      <c r="B29">
        <v>19.3476985</v>
      </c>
      <c r="D29">
        <f>C24-B29</f>
        <v>38.89372939473684</v>
      </c>
      <c r="E29" t="s">
        <v>9</v>
      </c>
      <c r="K29" s="11"/>
      <c r="M29" s="12"/>
    </row>
    <row r="31" spans="4:5" ht="12.75">
      <c r="D31" s="7">
        <f>C26-D29</f>
        <v>14.266330605263157</v>
      </c>
      <c r="E31" t="s">
        <v>25</v>
      </c>
    </row>
    <row r="33" spans="2:6" ht="12.75">
      <c r="B33" t="s">
        <v>10</v>
      </c>
      <c r="E33" s="13" t="s">
        <v>26</v>
      </c>
      <c r="F33" t="s">
        <v>27</v>
      </c>
    </row>
    <row r="35" spans="5:7" ht="12.75">
      <c r="E35" s="13" t="s">
        <v>26</v>
      </c>
      <c r="F35" s="14">
        <v>1.89134319761832</v>
      </c>
      <c r="G35" t="s">
        <v>21</v>
      </c>
    </row>
    <row r="37" spans="6:8" ht="12.75">
      <c r="F37">
        <v>2.565</v>
      </c>
      <c r="G37" t="s">
        <v>22</v>
      </c>
      <c r="H37" s="6"/>
    </row>
    <row r="39" spans="5:7" ht="12.75">
      <c r="E39" s="8">
        <v>1.89134319761832</v>
      </c>
      <c r="F39" s="9">
        <f>F37-F35</f>
        <v>0.67365680238168</v>
      </c>
      <c r="G39" s="6" t="s">
        <v>23</v>
      </c>
    </row>
  </sheetData>
  <printOptions/>
  <pageMargins left="0.18" right="0.18" top="0.18" bottom="0.18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Infostrada</cp:lastModifiedBy>
  <cp:lastPrinted>2001-05-02T15:42:50Z</cp:lastPrinted>
  <dcterms:created xsi:type="dcterms:W3CDTF">2001-04-18T19:34:07Z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